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  <sheet name="Report" sheetId="2" r:id="rId2"/>
  </sheets>
  <definedNames>
    <definedName name="_xlnm._FilterDatabase" localSheetId="0" hidden="1">Offer!$A:$A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3" i="2" s="1"/>
  <c r="W17" i="1"/>
  <c r="V17" i="1"/>
  <c r="U17" i="1"/>
  <c r="W16" i="1"/>
  <c r="V16" i="1"/>
  <c r="U16" i="1"/>
  <c r="W15" i="1"/>
  <c r="V15" i="1"/>
  <c r="U15" i="1"/>
  <c r="W14" i="1"/>
  <c r="V14" i="1"/>
  <c r="U14" i="1"/>
  <c r="W13" i="1"/>
  <c r="V13" i="1"/>
  <c r="U13" i="1"/>
  <c r="W12" i="1"/>
  <c r="V12" i="1"/>
  <c r="U12" i="1"/>
  <c r="W11" i="1"/>
  <c r="V11" i="1"/>
  <c r="U11" i="1"/>
  <c r="W10" i="1"/>
  <c r="V10" i="1"/>
  <c r="U10" i="1"/>
  <c r="W9" i="1"/>
  <c r="V9" i="1"/>
  <c r="U9" i="1"/>
  <c r="W8" i="1"/>
  <c r="V8" i="1"/>
  <c r="U8" i="1"/>
  <c r="W7" i="1"/>
  <c r="V7" i="1"/>
  <c r="U7" i="1"/>
  <c r="W6" i="1"/>
  <c r="V6" i="1"/>
  <c r="U6" i="1"/>
</calcChain>
</file>

<file path=xl/sharedStrings.xml><?xml version="1.0" encoding="utf-8"?>
<sst xmlns="http://schemas.openxmlformats.org/spreadsheetml/2006/main" count="189" uniqueCount="76">
  <si>
    <t>BALDININI TREND</t>
  </si>
  <si>
    <t>ITALY</t>
  </si>
  <si>
    <t>Azzurro/Sky</t>
  </si>
  <si>
    <t>*</t>
  </si>
  <si>
    <t>UNI</t>
  </si>
  <si>
    <t>BEIGE</t>
  </si>
  <si>
    <t>Rosso/Red</t>
  </si>
  <si>
    <t>Arancio/Orange</t>
  </si>
  <si>
    <t>Giallo/Yellow</t>
  </si>
  <si>
    <t>SENAPE</t>
  </si>
  <si>
    <t>CHINA</t>
  </si>
  <si>
    <t>D66</t>
  </si>
  <si>
    <t>D66BDT10039</t>
  </si>
  <si>
    <t>L17BAS2_SIENA</t>
  </si>
  <si>
    <t>Borsa Tracolla In Pelle. Chiusura Zip. Scomparti Interni. Dettagli Dorati. Logo Frontale. 30*30*9 Cm.</t>
  </si>
  <si>
    <t>100%PU</t>
  </si>
  <si>
    <t>4202.29.00</t>
  </si>
  <si>
    <t>D66BDT10048</t>
  </si>
  <si>
    <t>CF 1775 _LUCCA</t>
  </si>
  <si>
    <t>HANDBAG</t>
  </si>
  <si>
    <t>100%COW LEATHER</t>
  </si>
  <si>
    <t>D28/NERO</t>
  </si>
  <si>
    <t>4202.21.00</t>
  </si>
  <si>
    <t>D80/ACQUA</t>
  </si>
  <si>
    <t>D66BDT10064</t>
  </si>
  <si>
    <t>AL 3138_LUCCA</t>
  </si>
  <si>
    <t>Borsa Tracolla In Pelle. Chiusura Con Patta E Bottone Magnetico. Scomparti Interni. Logo Frontale. 15*25*10 Cm</t>
  </si>
  <si>
    <t>L128/CUOIO</t>
  </si>
  <si>
    <t>L114/CORALLO</t>
  </si>
  <si>
    <t>D66BDT10071</t>
  </si>
  <si>
    <t>10_PISTOIA</t>
  </si>
  <si>
    <t>Borsa. Chiusura Con Bottone Magnetico. Fodera Logata. Scomparti Interni. Dettagli Dorati. Logo Frontale. 33*10*28cm.</t>
  </si>
  <si>
    <t>100%Polyuretane</t>
  </si>
  <si>
    <t>D66BDT10072</t>
  </si>
  <si>
    <t>12_PISTOIA</t>
  </si>
  <si>
    <t>Borsa Tracolla. Chiusura A Coulisse. Fodera Logata. Scomparti Interni. Dettagli Dorati. Logo Frontale. 23*11*22cm.</t>
  </si>
  <si>
    <t>D66BDT10073</t>
  </si>
  <si>
    <t>13_PISTOIA</t>
  </si>
  <si>
    <t>Borsa Tracolla. Patta Con Chiusura A Bottone Magnetica. Fodera Logata. Scomparti Interni. Dettagli Dorati. Logo Frontale. 25*10*24cm.</t>
  </si>
  <si>
    <t>D66BDT10074</t>
  </si>
  <si>
    <t>106_PISTOIA</t>
  </si>
  <si>
    <t>Borsa Tracolla. Patta Con Chiusura A Gancio. Fodera Logata. Scomparti Interni. Dettagli Dorati. Logo Frontale. 18*8*16cm.</t>
  </si>
  <si>
    <t>D66BDT10080</t>
  </si>
  <si>
    <t>18_PISTOIA</t>
  </si>
  <si>
    <t>Borsa Tracolla. Patta Con Chiusura Clip. Doppio Scompartimento. Fodera Logata. Dettagli Dorati. Logo Frontale. 28*8*18 Cm.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</si>
  <si>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</si>
  <si>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</si>
  <si>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</si>
  <si>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</si>
  <si>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</si>
  <si>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</si>
  <si>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</si>
  <si>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</si>
  <si>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</si>
  <si>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</si>
  <si>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</si>
  <si>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</si>
  <si>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</si>
  <si>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</si>
  <si>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WHS</t>
  </si>
  <si>
    <t>IMAGE</t>
  </si>
  <si>
    <t>GENDER</t>
  </si>
  <si>
    <t>RRP</t>
  </si>
  <si>
    <t>SALES OFFER</t>
  </si>
  <si>
    <t>WOMEN</t>
  </si>
  <si>
    <t>TOT PRICE</t>
  </si>
  <si>
    <t>TOT WHS</t>
  </si>
  <si>
    <t>TOT RRP</t>
  </si>
  <si>
    <t>CATEGORY</t>
  </si>
  <si>
    <t>BAGS</t>
  </si>
  <si>
    <t>FINAL REPORT</t>
  </si>
  <si>
    <t xml:space="preserve">QTY </t>
  </si>
  <si>
    <t xml:space="preserve">TOT WHS </t>
  </si>
  <si>
    <t xml:space="preserve">TOT RRP </t>
  </si>
  <si>
    <t>TOTALS</t>
  </si>
  <si>
    <t>TOT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</si>
</sst>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\€\ #,##0.00"/>
    <numFmt numFmtId="165" formatCode="&quot;€&quot;\ #,##0.00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0"/>
      <name val="Aptos Narrow"/>
      <family val="2"/>
      <scheme val="minor"/>
    </font>
    <font>
      <b/>
      <sz val="11"/>
      <color rgb="FFFF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/>
    <xf numFmtId="1" fontId="18" fillId="0" borderId="0" xfId="0" applyNumberFormat="1" applyFont="1"/>
    <xf numFmtId="164" fontId="18" fillId="0" borderId="0" xfId="0" applyNumberFormat="1" applyFont="1"/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164" fontId="19" fillId="0" borderId="14" xfId="0" applyNumberFormat="1" applyFont="1" applyBorder="1" applyAlignment="1">
      <alignment horizontal="center" vertical="center"/>
    </xf>
    <xf numFmtId="44" fontId="18" fillId="0" borderId="0" xfId="1" applyFont="1" applyBorder="1"/>
    <xf numFmtId="0" fontId="18" fillId="0" borderId="16" xfId="0" applyFont="1" applyBorder="1"/>
    <xf numFmtId="1" fontId="18" fillId="0" borderId="16" xfId="0" applyNumberFormat="1" applyFont="1" applyBorder="1"/>
    <xf numFmtId="44" fontId="18" fillId="0" borderId="16" xfId="1" applyFont="1" applyBorder="1"/>
    <xf numFmtId="0" fontId="18" fillId="0" borderId="10" xfId="0" applyFont="1" applyBorder="1"/>
    <xf numFmtId="0" fontId="18" fillId="0" borderId="15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18" fillId="0" borderId="19" xfId="0" applyFont="1" applyBorder="1"/>
    <xf numFmtId="0" fontId="22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0" fontId="18" fillId="0" borderId="14" xfId="0" pivotButton="1" applyFont="1" applyBorder="1" applyAlignment="1">
      <alignment horizontal="left" vertical="center"/>
    </xf>
    <xf numFmtId="3" fontId="18" fillId="0" borderId="14" xfId="0" applyNumberFormat="1" applyFont="1" applyBorder="1" applyAlignment="1">
      <alignment horizontal="center" vertical="center"/>
    </xf>
    <xf numFmtId="165" fontId="18" fillId="0" borderId="14" xfId="0" applyNumberFormat="1" applyFont="1" applyBorder="1" applyAlignment="1">
      <alignment horizontal="center" vertical="center"/>
    </xf>
    <xf numFmtId="165" fontId="19" fillId="0" borderId="14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3" fontId="18" fillId="0" borderId="10" xfId="0" applyNumberFormat="1" applyFont="1" applyBorder="1" applyAlignment="1">
      <alignment vertical="center"/>
    </xf>
    <xf numFmtId="165" fontId="18" fillId="0" borderId="17" xfId="0" applyNumberFormat="1" applyFont="1" applyBorder="1" applyAlignment="1">
      <alignment vertical="center"/>
    </xf>
    <xf numFmtId="165" fontId="19" fillId="34" borderId="21" xfId="0" applyNumberFormat="1" applyFont="1" applyFill="1" applyBorder="1" applyAlignment="1">
      <alignment vertical="center"/>
    </xf>
    <xf numFmtId="0" fontId="18" fillId="0" borderId="20" xfId="0" applyFont="1" applyBorder="1" applyAlignment="1">
      <alignment horizontal="left" vertical="center"/>
    </xf>
    <xf numFmtId="165" fontId="18" fillId="0" borderId="22" xfId="0" applyNumberFormat="1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3" fontId="18" fillId="0" borderId="14" xfId="0" applyNumberFormat="1" applyFont="1" applyBorder="1" applyAlignment="1">
      <alignment vertical="center"/>
    </xf>
    <xf numFmtId="165" fontId="18" fillId="0" borderId="14" xfId="0" applyNumberFormat="1" applyFont="1" applyBorder="1" applyAlignment="1">
      <alignment vertical="center"/>
    </xf>
    <xf numFmtId="165" fontId="19" fillId="0" borderId="14" xfId="0" applyNumberFormat="1" applyFont="1" applyBorder="1" applyAlignment="1">
      <alignment vertical="center"/>
    </xf>
    <xf numFmtId="3" fontId="18" fillId="0" borderId="0" xfId="0" applyNumberFormat="1" applyFont="1" applyBorder="1" applyAlignment="1">
      <alignment vertical="center"/>
    </xf>
    <xf numFmtId="165" fontId="18" fillId="0" borderId="0" xfId="0" applyNumberFormat="1" applyFont="1" applyBorder="1" applyAlignment="1">
      <alignment vertical="center"/>
    </xf>
    <xf numFmtId="0" fontId="21" fillId="33" borderId="1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20" fillId="3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6"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65" formatCode="&quot;€&quot;\ #,##0.00"/>
    </dxf>
    <dxf>
      <numFmt numFmtId="165" formatCode="&quot;€&quot;\ #,##0.00"/>
    </dxf>
    <dxf>
      <numFmt numFmtId="3" formatCode="#,##0"/>
    </dxf>
    <dxf>
      <numFmt numFmtId="3" formatCode="#,##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61913</xdr:rowOff>
    </xdr:from>
    <xdr:to>
      <xdr:col>0</xdr:col>
      <xdr:colOff>809625</xdr:colOff>
      <xdr:row>5</xdr:row>
      <xdr:rowOff>1204913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1A601F1-66A2-CA11-A673-3FFE9D8B2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619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</xdr:row>
      <xdr:rowOff>61913</xdr:rowOff>
    </xdr:from>
    <xdr:to>
      <xdr:col>0</xdr:col>
      <xdr:colOff>809625</xdr:colOff>
      <xdr:row>7</xdr:row>
      <xdr:rowOff>1204913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9E22730-E524-8DF9-19C7-8AB278AD8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13287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</xdr:row>
      <xdr:rowOff>61913</xdr:rowOff>
    </xdr:from>
    <xdr:to>
      <xdr:col>0</xdr:col>
      <xdr:colOff>809625</xdr:colOff>
      <xdr:row>8</xdr:row>
      <xdr:rowOff>1204913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5B34255C-392F-35ED-C51B-DE0AAA965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25955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</xdr:row>
      <xdr:rowOff>61913</xdr:rowOff>
    </xdr:from>
    <xdr:to>
      <xdr:col>0</xdr:col>
      <xdr:colOff>809625</xdr:colOff>
      <xdr:row>9</xdr:row>
      <xdr:rowOff>1204913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8990C75B-1102-534D-EE65-784ED9010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38623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61913</xdr:rowOff>
    </xdr:from>
    <xdr:to>
      <xdr:col>0</xdr:col>
      <xdr:colOff>809625</xdr:colOff>
      <xdr:row>10</xdr:row>
      <xdr:rowOff>1204913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413E58C-0AD7-849C-61D7-FF31B2FA2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51292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</xdr:row>
      <xdr:rowOff>61913</xdr:rowOff>
    </xdr:from>
    <xdr:to>
      <xdr:col>0</xdr:col>
      <xdr:colOff>809625</xdr:colOff>
      <xdr:row>11</xdr:row>
      <xdr:rowOff>1204913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603AD82A-AF2B-6176-7EBE-C713F001D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63960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</xdr:row>
      <xdr:rowOff>61913</xdr:rowOff>
    </xdr:from>
    <xdr:to>
      <xdr:col>0</xdr:col>
      <xdr:colOff>809625</xdr:colOff>
      <xdr:row>12</xdr:row>
      <xdr:rowOff>1204913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6EACB145-2CD6-7106-D787-882778D8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76628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</xdr:row>
      <xdr:rowOff>61913</xdr:rowOff>
    </xdr:from>
    <xdr:to>
      <xdr:col>0</xdr:col>
      <xdr:colOff>809625</xdr:colOff>
      <xdr:row>13</xdr:row>
      <xdr:rowOff>1204913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78C76087-7917-F668-4E46-0366128B5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89296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</xdr:row>
      <xdr:rowOff>61913</xdr:rowOff>
    </xdr:from>
    <xdr:to>
      <xdr:col>0</xdr:col>
      <xdr:colOff>809439</xdr:colOff>
      <xdr:row>14</xdr:row>
      <xdr:rowOff>1204913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D516FFEB-9C57-2ACF-C99B-5B05DBC2A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10196513"/>
          <a:ext cx="761814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</xdr:row>
      <xdr:rowOff>61913</xdr:rowOff>
    </xdr:from>
    <xdr:to>
      <xdr:col>0</xdr:col>
      <xdr:colOff>809439</xdr:colOff>
      <xdr:row>15</xdr:row>
      <xdr:rowOff>1204913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B53BEDD5-8632-2701-A743-0EC0ECBC6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11463338"/>
          <a:ext cx="761814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</xdr:row>
      <xdr:rowOff>61913</xdr:rowOff>
    </xdr:from>
    <xdr:to>
      <xdr:col>0</xdr:col>
      <xdr:colOff>809439</xdr:colOff>
      <xdr:row>16</xdr:row>
      <xdr:rowOff>1204913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1D2B6D6D-66F9-38DE-8694-906363F21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12730163"/>
          <a:ext cx="761814" cy="1143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Michele Zuccato" refreshedDate="45617.343150115739" createdVersion="5" refreshedVersion="8" minRefreshableVersion="3" recordCount="12">
  <cacheSource type="worksheet">
    <worksheetSource ref="B5:W17" sheet="Offer"/>
  </cacheSource>
  <cacheFields count="22">
    <cacheField name="GENDER" numFmtId="0">
      <sharedItems count="1">
        <s v="WOMEN"/>
      </sharedItems>
    </cacheField>
    <cacheField name="BRAND" numFmtId="0">
      <sharedItems/>
    </cacheField>
    <cacheField name="CATEGORY" numFmtId="0">
      <sharedItems count="1">
        <s v="BAGS"/>
      </sharedItems>
    </cacheField>
    <cacheField name="DESCRIPTION" numFmtId="0">
      <sharedItems/>
    </cacheField>
    <cacheField name="COMPOSITION" numFmtId="0">
      <sharedItems/>
    </cacheField>
    <cacheField name="MADE" numFmtId="0">
      <sharedItems/>
    </cacheField>
    <cacheField name="TYPE" numFmtId="0">
      <sharedItems/>
    </cacheField>
    <cacheField name="ITEM" numFmtId="0">
      <sharedItems/>
    </cacheField>
    <cacheField name="SKU" numFmtId="0">
      <sharedItems/>
    </cacheField>
    <cacheField name="COLOR" numFmtId="0">
      <sharedItems/>
    </cacheField>
    <cacheField name="SIZE" numFmtId="0">
      <sharedItems/>
    </cacheField>
    <cacheField name="QTY" numFmtId="0">
      <sharedItems containsSemiMixedTypes="0" containsString="0" containsNumber="1" containsInteger="1" minValue="1" maxValue="173"/>
    </cacheField>
    <cacheField name="QTY REF" numFmtId="0">
      <sharedItems containsSemiMixedTypes="0" containsString="0" containsNumber="1" containsInteger="1" minValue="1" maxValue="173"/>
    </cacheField>
    <cacheField name="PRICE" numFmtId="44">
      <sharedItems containsSemiMixedTypes="0" containsString="0" containsNumber="1" containsInteger="1" minValue="25" maxValue="25"/>
    </cacheField>
    <cacheField name="WHS" numFmtId="44">
      <sharedItems containsSemiMixedTypes="0" containsString="0" containsNumber="1" containsInteger="1" minValue="95" maxValue="176"/>
    </cacheField>
    <cacheField name="RRP" numFmtId="44">
      <sharedItems containsSemiMixedTypes="0" containsString="0" containsNumber="1" containsInteger="1" minValue="228" maxValue="422"/>
    </cacheField>
    <cacheField name="BARCODE 1" numFmtId="1">
      <sharedItems containsSemiMixedTypes="0" containsString="0" containsNumber="1" containsInteger="1" minValue="2000050026201" maxValue="2000051517838"/>
    </cacheField>
    <cacheField name="BARCODE 2" numFmtId="1">
      <sharedItems/>
    </cacheField>
    <cacheField name="HTS CODE" numFmtId="0">
      <sharedItems/>
    </cacheField>
    <cacheField name="TOT PRICE" numFmtId="0">
      <sharedItems containsSemiMixedTypes="0" containsString="0" containsNumber="1" containsInteger="1" minValue="25" maxValue="4325"/>
    </cacheField>
    <cacheField name="TOT WHS" numFmtId="0">
      <sharedItems containsSemiMixedTypes="0" containsString="0" containsNumber="1" containsInteger="1" minValue="95" maxValue="23491"/>
    </cacheField>
    <cacheField name="TOT RRP" numFmtId="0">
      <sharedItems containsSemiMixedTypes="0" containsString="0" containsNumber="1" containsInteger="1" minValue="228" maxValue="564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s v="BALDININI TREND"/>
    <x v="0"/>
    <s v="Borsa Tracolla In Pelle. Chiusura Zip. Scomparti Interni. Dettagli Dorati. Logo Frontale. 30*30*9 Cm."/>
    <s v="100%PU"/>
    <s v="CHINA"/>
    <s v="D66"/>
    <s v="D66BDT10039"/>
    <s v="L17BAS2_SIENA"/>
    <s v="Rosso/Red"/>
    <s v="UNI"/>
    <n v="2"/>
    <n v="2"/>
    <n v="25"/>
    <n v="95"/>
    <n v="228"/>
    <n v="2000050026232"/>
    <s v="*"/>
    <s v="4202.29.00"/>
    <n v="50"/>
    <n v="190"/>
    <n v="456"/>
  </r>
  <r>
    <x v="0"/>
    <s v="BALDININI TREND"/>
    <x v="0"/>
    <s v="Borsa Tracolla In Pelle. Chiusura Zip. Scomparti Interni. Dettagli Dorati. Logo Frontale. 30*30*9 Cm."/>
    <s v="100%PU"/>
    <s v="CHINA"/>
    <s v="D66"/>
    <s v="D66BDT10039"/>
    <s v="L17BAS2_SIENA"/>
    <s v="BEIGE"/>
    <s v="UNI"/>
    <n v="1"/>
    <n v="1"/>
    <n v="25"/>
    <n v="95"/>
    <n v="228"/>
    <n v="2000050026201"/>
    <s v="*"/>
    <s v="4202.29.00"/>
    <n v="25"/>
    <n v="95"/>
    <n v="228"/>
  </r>
  <r>
    <x v="0"/>
    <s v="BALDININI TREND"/>
    <x v="0"/>
    <s v="HANDBAG"/>
    <s v="100%COW LEATHER"/>
    <s v="ITALY"/>
    <s v="D66"/>
    <s v="D66BDT10048"/>
    <s v="CF 1775 _LUCCA"/>
    <s v="D28/NERO"/>
    <s v="UNI"/>
    <n v="1"/>
    <n v="1"/>
    <n v="25"/>
    <n v="148"/>
    <n v="355"/>
    <n v="2000050856570"/>
    <s v="*"/>
    <s v="4202.21.00"/>
    <n v="25"/>
    <n v="148"/>
    <n v="355"/>
  </r>
  <r>
    <x v="0"/>
    <s v="BALDININI TREND"/>
    <x v="0"/>
    <s v="HANDBAG"/>
    <s v="100%COW LEATHER"/>
    <s v="ITALY"/>
    <s v="D66"/>
    <s v="D66BDT10048"/>
    <s v="CF 1775 _LUCCA"/>
    <s v="D80/ACQUA"/>
    <s v="UNI"/>
    <n v="1"/>
    <n v="1"/>
    <n v="25"/>
    <n v="148"/>
    <n v="355"/>
    <n v="2000050856587"/>
    <s v="*"/>
    <s v="4202.21.00"/>
    <n v="25"/>
    <n v="148"/>
    <n v="355"/>
  </r>
  <r>
    <x v="0"/>
    <s v="BALDININI TREND"/>
    <x v="0"/>
    <s v="Borsa Tracolla In Pelle. Chiusura Con Patta E Bottone Magnetico. Scomparti Interni. Logo Frontale. 15*25*10 Cm"/>
    <s v="100%COW LEATHER"/>
    <s v="ITALY"/>
    <s v="D66"/>
    <s v="D66BDT10064"/>
    <s v="AL 3138_LUCCA"/>
    <s v="L128/CUOIO"/>
    <s v="UNI"/>
    <n v="1"/>
    <n v="1"/>
    <n v="25"/>
    <n v="176"/>
    <n v="422"/>
    <n v="2000050857072"/>
    <s v="*"/>
    <s v="4202.21.00"/>
    <n v="25"/>
    <n v="176"/>
    <n v="422"/>
  </r>
  <r>
    <x v="0"/>
    <s v="BALDININI TREND"/>
    <x v="0"/>
    <s v="Borsa Tracolla In Pelle. Chiusura Con Patta E Bottone Magnetico. Scomparti Interni. Logo Frontale. 15*25*10 Cm"/>
    <s v="100%COW LEATHER"/>
    <s v="ITALY"/>
    <s v="D66"/>
    <s v="D66BDT10064"/>
    <s v="AL 3138_LUCCA"/>
    <s v="L114/CORALLO"/>
    <s v="UNI"/>
    <n v="1"/>
    <n v="1"/>
    <n v="25"/>
    <n v="176"/>
    <n v="422"/>
    <n v="2000050857089"/>
    <s v="*"/>
    <s v="4202.21.00"/>
    <n v="25"/>
    <n v="176"/>
    <n v="422"/>
  </r>
  <r>
    <x v="0"/>
    <s v="BALDININI TREND"/>
    <x v="0"/>
    <s v="Borsa. Chiusura Con Bottone Magnetico. Fodera Logata. Scomparti Interni. Dettagli Dorati. Logo Frontale. 33*10*28cm."/>
    <s v="100%Polyuretane"/>
    <s v="CHINA"/>
    <s v="D66"/>
    <s v="D66BDT10071"/>
    <s v="10_PISTOIA"/>
    <s v="Giallo/Yellow"/>
    <s v="UNI"/>
    <n v="171"/>
    <n v="171"/>
    <n v="25"/>
    <n v="129"/>
    <n v="310"/>
    <n v="2000051517814"/>
    <s v="*"/>
    <s v="4202.29.00"/>
    <n v="4275"/>
    <n v="22059"/>
    <n v="53010"/>
  </r>
  <r>
    <x v="0"/>
    <s v="BALDININI TREND"/>
    <x v="0"/>
    <s v="Borsa Tracolla. Chiusura A Coulisse. Fodera Logata. Scomparti Interni. Dettagli Dorati. Logo Frontale. 23*11*22cm."/>
    <s v="100%Polyuretane"/>
    <s v="CHINA"/>
    <s v="D66"/>
    <s v="D66BDT10072"/>
    <s v="12_PISTOIA"/>
    <s v="Giallo/Yellow"/>
    <s v="UNI"/>
    <n v="173"/>
    <n v="173"/>
    <n v="25"/>
    <n v="129"/>
    <n v="310"/>
    <n v="2000051517821"/>
    <s v="*"/>
    <s v="4202.29.00"/>
    <n v="4325"/>
    <n v="22317"/>
    <n v="53630"/>
  </r>
  <r>
    <x v="0"/>
    <s v="BALDININI TREND"/>
    <x v="0"/>
    <s v="Borsa Tracolla. Patta Con Chiusura A Bottone Magnetica. Fodera Logata. Scomparti Interni. Dettagli Dorati. Logo Frontale. 25*10*24cm."/>
    <s v="100%Polyuretane"/>
    <s v="CHINA"/>
    <s v="D66"/>
    <s v="D66BDT10073"/>
    <s v="13_PISTOIA"/>
    <s v="Giallo/Yellow"/>
    <s v="UNI"/>
    <n v="169"/>
    <n v="169"/>
    <n v="25"/>
    <n v="129"/>
    <n v="310"/>
    <n v="2000051517838"/>
    <s v="*"/>
    <s v="4202.29.00"/>
    <n v="4225"/>
    <n v="21801"/>
    <n v="52390"/>
  </r>
  <r>
    <x v="0"/>
    <s v="BALDININI TREND"/>
    <x v="0"/>
    <s v="Borsa Tracolla. Patta Con Chiusura A Gancio. Fodera Logata. Scomparti Interni. Dettagli Dorati. Logo Frontale. 18*8*16cm."/>
    <s v="100%Polyuretane"/>
    <s v="CHINA"/>
    <s v="D66"/>
    <s v="D66BDT10074"/>
    <s v="106_PISTOIA"/>
    <s v="Azzurro/Sky"/>
    <s v="UNI"/>
    <n v="159"/>
    <n v="159"/>
    <n v="25"/>
    <n v="139"/>
    <n v="334"/>
    <n v="2000051019813"/>
    <s v="*"/>
    <s v="4202.29.00"/>
    <n v="3975"/>
    <n v="22101"/>
    <n v="53106"/>
  </r>
  <r>
    <x v="0"/>
    <s v="BALDININI TREND"/>
    <x v="0"/>
    <s v="Borsa Tracolla. Patta Con Chiusura Clip. Doppio Scompartimento. Fodera Logata. Dettagli Dorati. Logo Frontale. 28*8*18 Cm."/>
    <s v="100%Polyuretane"/>
    <s v="CHINA"/>
    <s v="D66"/>
    <s v="D66BDT10080"/>
    <s v="18_PISTOIA"/>
    <s v="Arancio/Orange"/>
    <s v="UNI"/>
    <n v="169"/>
    <n v="169"/>
    <n v="25"/>
    <n v="139"/>
    <n v="334"/>
    <n v="2000051019912"/>
    <s v="*"/>
    <s v="4202.29.00"/>
    <n v="4225"/>
    <n v="23491"/>
    <n v="56446"/>
  </r>
  <r>
    <x v="0"/>
    <s v="BALDININI TREND"/>
    <x v="0"/>
    <s v="Borsa Tracolla. Patta Con Chiusura Clip. Doppio Scompartimento. Fodera Logata. Dettagli Dorati. Logo Frontale. 28*8*18 Cm."/>
    <s v="100%Polyuretane"/>
    <s v="CHINA"/>
    <s v="D66"/>
    <s v="D66BDT10080"/>
    <s v="18_PISTOIA"/>
    <s v="SENAPE"/>
    <s v="UNI"/>
    <n v="166"/>
    <n v="166"/>
    <n v="25"/>
    <n v="139"/>
    <n v="334"/>
    <n v="2000051019905"/>
    <s v="*"/>
    <s v="4202.29.00"/>
    <n v="4150"/>
    <n v="23074"/>
    <n v="554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applyNumberFormats="0" applyBorderFormats="0" applyFontFormats="0" applyPatternFormats="0" applyAlignmentFormats="0" applyWidthHeightFormats="1" dataCaption="Valori" grandTotalCaption="TOTALS" updatedVersion="8" minRefreshableVersion="3" itemPrintTitles="1" mergeItem="1" createdVersion="5" indent="0" compact="0" outline="1" outlineData="1" compactData="0" multipleFieldFilters="0">
  <location ref="A5:F8" firstHeaderRow="0" firstDataRow="1" firstDataCol="2"/>
  <pivotFields count="22">
    <pivotField axis="axisRow" compact="0" showAll="0">
      <items count="2">
        <item x="0"/>
        <item t="default"/>
      </items>
    </pivotField>
    <pivotField compact="0" showAll="0"/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/>
    <pivotField dataField="1" compact="0" showAll="0"/>
    <pivotField compact="0" numFmtId="44" showAll="0"/>
    <pivotField compact="0" numFmtId="44" showAll="0"/>
    <pivotField compact="0" numFmtId="44" showAll="0"/>
    <pivotField compact="0" numFmtId="1" showAll="0"/>
    <pivotField compact="0" showAll="0"/>
    <pivotField compact="0" showAll="0"/>
    <pivotField compact="0" showAll="0"/>
    <pivotField dataField="1" compact="0" showAll="0"/>
    <pivotField dataField="1" compact="0" showAll="0"/>
  </pivotFields>
  <rowFields count="2">
    <field x="0"/>
    <field x="2"/>
  </rowFields>
  <rowItems count="3">
    <i>
      <x/>
    </i>
    <i r="1"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TOT REF" fld="12" subtotal="countNums" baseField="0" baseItem="0" numFmtId="3"/>
    <dataField name="QTY " fld="11" baseField="0" baseItem="0" numFmtId="3"/>
    <dataField name="TOT WHS " fld="20" baseField="0" baseItem="0" numFmtId="165"/>
    <dataField name="TOT RRP " fld="21" baseField="0" baseItem="0" numFmtId="165"/>
  </dataFields>
  <formats count="56">
    <format dxfId="55">
      <pivotArea field="0" type="button" dataOnly="0" labelOnly="1" outline="0" axis="axisRow" fieldPosition="0"/>
    </format>
    <format dxfId="54">
      <pivotArea field="2" type="button" dataOnly="0" labelOnly="1" outline="0" axis="axisRow" fieldPosition="1"/>
    </format>
    <format dxfId="53">
      <pivotArea dataOnly="0" labelOnly="1" outline="0" fieldPosition="0">
        <references count="1">
          <reference field="0" count="0"/>
        </references>
      </pivotArea>
    </format>
    <format dxfId="52">
      <pivotArea dataOnly="0" labelOnly="1" grandRow="1" outline="0" fieldPosition="0"/>
    </format>
    <format dxfId="51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50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4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8">
      <pivotArea outline="0" fieldPosition="0">
        <references count="1">
          <reference field="4294967294" count="2" selected="0">
            <x v="2"/>
            <x v="3"/>
          </reference>
        </references>
      </pivotArea>
    </format>
    <format dxfId="47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0" type="button" dataOnly="0" labelOnly="1" outline="0" axis="axisRow" fieldPosition="0"/>
    </format>
    <format dxfId="43">
      <pivotArea field="2" type="button" dataOnly="0" labelOnly="1" outline="0" axis="axisRow" fieldPosition="1"/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dataOnly="0" labelOnly="1" grandRow="1" outline="0" fieldPosition="0"/>
    </format>
    <format dxfId="40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3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8">
      <pivotArea field="0" type="button" dataOnly="0" labelOnly="1" outline="0" axis="axisRow" fieldPosition="0"/>
    </format>
    <format dxfId="37">
      <pivotArea field="2" type="button" dataOnly="0" labelOnly="1" outline="0" axis="axisRow" fieldPosition="1"/>
    </format>
    <format dxfId="3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5">
      <pivotArea field="0" type="button" dataOnly="0" labelOnly="1" outline="0" axis="axisRow" fieldPosition="0"/>
    </format>
    <format dxfId="34">
      <pivotArea field="2" type="button" dataOnly="0" labelOnly="1" outline="0" axis="axisRow" fieldPosition="1"/>
    </format>
    <format dxfId="3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2">
      <pivotArea field="0" type="button" dataOnly="0" labelOnly="1" outline="0" axis="axisRow" fieldPosition="0"/>
    </format>
    <format dxfId="31">
      <pivotArea field="2" type="button" dataOnly="0" labelOnly="1" outline="0" axis="axisRow" fieldPosition="1"/>
    </format>
    <format dxfId="3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2" type="button" dataOnly="0" labelOnly="1" outline="0" axis="axisRow" fieldPosition="1"/>
    </format>
    <format dxfId="2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6">
      <pivotArea field="0" type="button" dataOnly="0" labelOnly="1" outline="0" axis="axisRow" fieldPosition="0"/>
    </format>
    <format dxfId="25">
      <pivotArea field="2" type="button" dataOnly="0" labelOnly="1" outline="0" axis="axisRow" fieldPosition="1"/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3">
      <pivotArea outline="0" collapsedLevelsAreSubtotals="1" fieldPosition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9">
      <pivotArea outline="0" collapsedLevelsAreSubtotals="1" fieldPosition="0"/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field="2" type="button" dataOnly="0" labelOnly="1" outline="0" axis="axisRow" fieldPosition="1"/>
    </format>
    <format dxfId="3">
      <pivotArea dataOnly="0" labelOnly="1" outline="0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57"/>
  <sheetViews>
    <sheetView tabSelected="1" workbookViewId="0">
      <selection activeCell="I7" sqref="I7"/>
    </sheetView>
  </sheetViews>
  <sheetFormatPr defaultColWidth="9.125" defaultRowHeight="99.95" customHeight="1"/>
  <cols>
    <col min="1" max="1" width="27.625" style="1" customWidth="1"/>
    <col min="2" max="2" width="8.5" style="1" bestFit="1" customWidth="1"/>
    <col min="3" max="3" width="16.5" style="1" bestFit="1" customWidth="1"/>
    <col min="4" max="4" width="10.5" style="1" bestFit="1" customWidth="1"/>
    <col min="5" max="5" width="92.5" style="1" customWidth="1"/>
    <col min="6" max="6" width="18.375" style="1" bestFit="1" customWidth="1"/>
    <col min="7" max="7" width="6.625" style="1" bestFit="1" customWidth="1"/>
    <col min="8" max="8" width="5.375" style="1" bestFit="1" customWidth="1"/>
    <col min="9" max="9" width="12.625" style="1" bestFit="1" customWidth="1"/>
    <col min="10" max="10" width="14.875" style="1" bestFit="1" customWidth="1"/>
    <col min="11" max="11" width="15.125" style="1" bestFit="1" customWidth="1"/>
    <col min="12" max="13" width="4.5" style="1" bestFit="1" customWidth="1"/>
    <col min="14" max="14" width="8.125" style="1" bestFit="1" customWidth="1"/>
    <col min="15" max="17" width="9.5" style="1" bestFit="1" customWidth="1"/>
    <col min="18" max="18" width="14.125" style="2" bestFit="1" customWidth="1"/>
    <col min="19" max="19" width="10.875" style="2" bestFit="1" customWidth="1"/>
    <col min="20" max="20" width="10.125" style="1" bestFit="1" customWidth="1"/>
    <col min="21" max="21" width="10.125" style="1" hidden="1" customWidth="1"/>
    <col min="22" max="23" width="10.125" style="3" hidden="1" customWidth="1"/>
    <col min="24" max="24" width="25.625" style="1" customWidth="1"/>
    <col min="25" max="16384" width="9.125" style="1"/>
  </cols>
  <sheetData>
    <row r="1" spans="1:23" ht="65.099999999999994" customHeight="1" thickBo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V1" s="1"/>
      <c r="W1" s="1"/>
    </row>
    <row r="2" spans="1:23" ht="24.95" customHeight="1" thickBot="1">
      <c r="A2" s="41" t="s">
        <v>63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17"/>
      <c r="V2" s="17"/>
      <c r="W2" s="17"/>
    </row>
    <row r="3" spans="1:23" ht="24.95" customHeight="1">
      <c r="A3" s="42" t="str">
        <f>CONCATENATE("BRAND:   ",C6,"                         ","TOT REF:   ",COUNTIF((N:N),"&gt;0"),"                         ","TOT QTY:   ",SUM(N:N),"                         ","DATE: 13/11/2024  ")</f>
        <v xml:space="preserve">BRAND:   BALDININI TREND                         TOT REF:   12                         TOT QTY:   1014                         DATE: 13/11/2024  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16"/>
      <c r="V3" s="16"/>
      <c r="W3" s="16"/>
    </row>
    <row r="4" spans="1:23" ht="24.95" customHeight="1" thickBot="1"/>
    <row r="5" spans="1:23" s="4" customFormat="1" ht="30" customHeight="1" thickBot="1">
      <c r="A5" s="5" t="s">
        <v>60</v>
      </c>
      <c r="B5" s="5" t="s">
        <v>61</v>
      </c>
      <c r="C5" s="5" t="s">
        <v>46</v>
      </c>
      <c r="D5" s="5" t="s">
        <v>68</v>
      </c>
      <c r="E5" s="5" t="s">
        <v>49</v>
      </c>
      <c r="F5" s="5" t="s">
        <v>50</v>
      </c>
      <c r="G5" s="5" t="s">
        <v>55</v>
      </c>
      <c r="H5" s="5" t="s">
        <v>45</v>
      </c>
      <c r="I5" s="5" t="s">
        <v>47</v>
      </c>
      <c r="J5" s="5" t="s">
        <v>48</v>
      </c>
      <c r="K5" s="5" t="s">
        <v>51</v>
      </c>
      <c r="L5" s="5" t="s">
        <v>52</v>
      </c>
      <c r="M5" s="5" t="s">
        <v>53</v>
      </c>
      <c r="N5" s="5" t="s">
        <v>54</v>
      </c>
      <c r="O5" s="5"/>
      <c r="P5" s="7" t="s">
        <v>59</v>
      </c>
      <c r="Q5" s="7" t="s">
        <v>62</v>
      </c>
      <c r="R5" s="6" t="s">
        <v>56</v>
      </c>
      <c r="S5" s="6" t="s">
        <v>57</v>
      </c>
      <c r="T5" s="5" t="s">
        <v>58</v>
      </c>
      <c r="U5" s="18" t="s">
        <v>65</v>
      </c>
      <c r="V5" s="20" t="s">
        <v>66</v>
      </c>
      <c r="W5" s="18" t="s">
        <v>67</v>
      </c>
    </row>
    <row r="6" spans="1:23" ht="99.95" customHeight="1">
      <c r="A6" s="12"/>
      <c r="B6" s="1" t="s">
        <v>64</v>
      </c>
      <c r="C6" s="1" t="s">
        <v>0</v>
      </c>
      <c r="D6" s="1" t="s">
        <v>69</v>
      </c>
      <c r="E6" s="1" t="s">
        <v>14</v>
      </c>
      <c r="F6" s="1" t="s">
        <v>15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6</v>
      </c>
      <c r="L6" s="1" t="s">
        <v>4</v>
      </c>
      <c r="M6" s="1">
        <v>2</v>
      </c>
      <c r="N6" s="1">
        <v>2</v>
      </c>
      <c r="O6" s="8"/>
      <c r="P6" s="8">
        <v>95</v>
      </c>
      <c r="Q6" s="8">
        <v>228</v>
      </c>
      <c r="R6" s="2">
        <v>2000050026232</v>
      </c>
      <c r="S6" s="2" t="s">
        <v>3</v>
      </c>
      <c r="T6" s="14" t="s">
        <v>16</v>
      </c>
      <c r="U6" s="14">
        <f>O6*M6</f>
        <v>0</v>
      </c>
      <c r="V6" s="1">
        <f>P6*M6</f>
        <v>190</v>
      </c>
      <c r="W6" s="19">
        <f>Q6*M6</f>
        <v>456</v>
      </c>
    </row>
    <row r="7" spans="1:23" ht="99.95" customHeight="1">
      <c r="A7" s="12"/>
      <c r="B7" s="1" t="s">
        <v>64</v>
      </c>
      <c r="C7" s="1" t="s">
        <v>0</v>
      </c>
      <c r="D7" s="1" t="s">
        <v>69</v>
      </c>
      <c r="E7" s="1" t="s">
        <v>14</v>
      </c>
      <c r="F7" s="1" t="s">
        <v>15</v>
      </c>
      <c r="G7" s="1" t="s">
        <v>10</v>
      </c>
      <c r="H7" s="1" t="s">
        <v>11</v>
      </c>
      <c r="I7" s="1" t="s">
        <v>12</v>
      </c>
      <c r="J7" s="1" t="s">
        <v>13</v>
      </c>
      <c r="K7" s="1" t="s">
        <v>5</v>
      </c>
      <c r="L7" s="1" t="s">
        <v>4</v>
      </c>
      <c r="M7" s="1">
        <v>1</v>
      </c>
      <c r="N7" s="1">
        <v>1</v>
      </c>
      <c r="O7" s="8"/>
      <c r="P7" s="8">
        <v>95</v>
      </c>
      <c r="Q7" s="8">
        <v>228</v>
      </c>
      <c r="R7" s="2">
        <v>2000050026201</v>
      </c>
      <c r="S7" s="2" t="s">
        <v>3</v>
      </c>
      <c r="T7" s="14" t="s">
        <v>16</v>
      </c>
      <c r="U7" s="14">
        <f t="shared" ref="U7:U17" si="0">O7*M7</f>
        <v>0</v>
      </c>
      <c r="V7" s="1">
        <f t="shared" ref="V7:V17" si="1">P7*M7</f>
        <v>95</v>
      </c>
      <c r="W7" s="19">
        <f t="shared" ref="W7:W17" si="2">Q7*M7</f>
        <v>228</v>
      </c>
    </row>
    <row r="8" spans="1:23" ht="99.95" customHeight="1">
      <c r="A8" s="12"/>
      <c r="B8" s="1" t="s">
        <v>64</v>
      </c>
      <c r="C8" s="1" t="s">
        <v>0</v>
      </c>
      <c r="D8" s="1" t="s">
        <v>69</v>
      </c>
      <c r="E8" s="1" t="s">
        <v>19</v>
      </c>
      <c r="F8" s="1" t="s">
        <v>20</v>
      </c>
      <c r="G8" s="1" t="s">
        <v>1</v>
      </c>
      <c r="H8" s="1" t="s">
        <v>11</v>
      </c>
      <c r="I8" s="1" t="s">
        <v>17</v>
      </c>
      <c r="J8" s="1" t="s">
        <v>18</v>
      </c>
      <c r="K8" s="1" t="s">
        <v>21</v>
      </c>
      <c r="L8" s="1" t="s">
        <v>4</v>
      </c>
      <c r="M8" s="1">
        <v>1</v>
      </c>
      <c r="N8" s="1">
        <v>1</v>
      </c>
      <c r="O8" s="8"/>
      <c r="P8" s="8">
        <v>148</v>
      </c>
      <c r="Q8" s="8">
        <v>355</v>
      </c>
      <c r="R8" s="2">
        <v>2000050856570</v>
      </c>
      <c r="S8" s="2" t="s">
        <v>3</v>
      </c>
      <c r="T8" s="14" t="s">
        <v>22</v>
      </c>
      <c r="U8" s="14">
        <f t="shared" si="0"/>
        <v>0</v>
      </c>
      <c r="V8" s="1">
        <f t="shared" si="1"/>
        <v>148</v>
      </c>
      <c r="W8" s="19">
        <f t="shared" si="2"/>
        <v>355</v>
      </c>
    </row>
    <row r="9" spans="1:23" ht="99.95" customHeight="1">
      <c r="A9" s="12"/>
      <c r="B9" s="1" t="s">
        <v>64</v>
      </c>
      <c r="C9" s="1" t="s">
        <v>0</v>
      </c>
      <c r="D9" s="1" t="s">
        <v>69</v>
      </c>
      <c r="E9" s="1" t="s">
        <v>19</v>
      </c>
      <c r="F9" s="1" t="s">
        <v>20</v>
      </c>
      <c r="G9" s="1" t="s">
        <v>1</v>
      </c>
      <c r="H9" s="1" t="s">
        <v>11</v>
      </c>
      <c r="I9" s="1" t="s">
        <v>17</v>
      </c>
      <c r="J9" s="1" t="s">
        <v>18</v>
      </c>
      <c r="K9" s="1" t="s">
        <v>23</v>
      </c>
      <c r="L9" s="1" t="s">
        <v>4</v>
      </c>
      <c r="M9" s="1">
        <v>1</v>
      </c>
      <c r="N9" s="1">
        <v>1</v>
      </c>
      <c r="O9" s="8"/>
      <c r="P9" s="8">
        <v>148</v>
      </c>
      <c r="Q9" s="8">
        <v>355</v>
      </c>
      <c r="R9" s="2">
        <v>2000050856587</v>
      </c>
      <c r="S9" s="2" t="s">
        <v>3</v>
      </c>
      <c r="T9" s="14" t="s">
        <v>22</v>
      </c>
      <c r="U9" s="14">
        <f t="shared" si="0"/>
        <v>0</v>
      </c>
      <c r="V9" s="1">
        <f t="shared" si="1"/>
        <v>148</v>
      </c>
      <c r="W9" s="19">
        <f t="shared" si="2"/>
        <v>355</v>
      </c>
    </row>
    <row r="10" spans="1:23" ht="99.95" customHeight="1">
      <c r="A10" s="12"/>
      <c r="B10" s="1" t="s">
        <v>64</v>
      </c>
      <c r="C10" s="1" t="s">
        <v>0</v>
      </c>
      <c r="D10" s="1" t="s">
        <v>69</v>
      </c>
      <c r="E10" s="1" t="s">
        <v>26</v>
      </c>
      <c r="F10" s="1" t="s">
        <v>20</v>
      </c>
      <c r="G10" s="1" t="s">
        <v>1</v>
      </c>
      <c r="H10" s="1" t="s">
        <v>11</v>
      </c>
      <c r="I10" s="1" t="s">
        <v>24</v>
      </c>
      <c r="J10" s="1" t="s">
        <v>25</v>
      </c>
      <c r="K10" s="1" t="s">
        <v>27</v>
      </c>
      <c r="L10" s="1" t="s">
        <v>4</v>
      </c>
      <c r="M10" s="1">
        <v>1</v>
      </c>
      <c r="N10" s="1">
        <v>1</v>
      </c>
      <c r="O10" s="8"/>
      <c r="P10" s="8">
        <v>176</v>
      </c>
      <c r="Q10" s="8">
        <v>422</v>
      </c>
      <c r="R10" s="2">
        <v>2000050857072</v>
      </c>
      <c r="S10" s="2" t="s">
        <v>3</v>
      </c>
      <c r="T10" s="14" t="s">
        <v>22</v>
      </c>
      <c r="U10" s="14">
        <f t="shared" si="0"/>
        <v>0</v>
      </c>
      <c r="V10" s="1">
        <f t="shared" si="1"/>
        <v>176</v>
      </c>
      <c r="W10" s="19">
        <f t="shared" si="2"/>
        <v>422</v>
      </c>
    </row>
    <row r="11" spans="1:23" ht="99.95" customHeight="1">
      <c r="A11" s="12"/>
      <c r="B11" s="1" t="s">
        <v>64</v>
      </c>
      <c r="C11" s="1" t="s">
        <v>0</v>
      </c>
      <c r="D11" s="1" t="s">
        <v>69</v>
      </c>
      <c r="E11" s="1" t="s">
        <v>26</v>
      </c>
      <c r="F11" s="1" t="s">
        <v>20</v>
      </c>
      <c r="G11" s="1" t="s">
        <v>1</v>
      </c>
      <c r="H11" s="1" t="s">
        <v>11</v>
      </c>
      <c r="I11" s="1" t="s">
        <v>24</v>
      </c>
      <c r="J11" s="1" t="s">
        <v>25</v>
      </c>
      <c r="K11" s="1" t="s">
        <v>28</v>
      </c>
      <c r="L11" s="1" t="s">
        <v>4</v>
      </c>
      <c r="M11" s="1">
        <v>1</v>
      </c>
      <c r="N11" s="1">
        <v>1</v>
      </c>
      <c r="O11" s="8"/>
      <c r="P11" s="8">
        <v>176</v>
      </c>
      <c r="Q11" s="8">
        <v>422</v>
      </c>
      <c r="R11" s="2">
        <v>2000050857089</v>
      </c>
      <c r="S11" s="2" t="s">
        <v>3</v>
      </c>
      <c r="T11" s="14" t="s">
        <v>22</v>
      </c>
      <c r="U11" s="14">
        <f t="shared" si="0"/>
        <v>0</v>
      </c>
      <c r="V11" s="1">
        <f t="shared" si="1"/>
        <v>176</v>
      </c>
      <c r="W11" s="19">
        <f t="shared" si="2"/>
        <v>422</v>
      </c>
    </row>
    <row r="12" spans="1:23" ht="99.95" customHeight="1">
      <c r="A12" s="12"/>
      <c r="B12" s="1" t="s">
        <v>64</v>
      </c>
      <c r="C12" s="1" t="s">
        <v>0</v>
      </c>
      <c r="D12" s="1" t="s">
        <v>69</v>
      </c>
      <c r="E12" s="1" t="s">
        <v>31</v>
      </c>
      <c r="F12" s="1" t="s">
        <v>32</v>
      </c>
      <c r="G12" s="1" t="s">
        <v>10</v>
      </c>
      <c r="H12" s="1" t="s">
        <v>11</v>
      </c>
      <c r="I12" s="1" t="s">
        <v>29</v>
      </c>
      <c r="J12" s="1" t="s">
        <v>30</v>
      </c>
      <c r="K12" s="1" t="s">
        <v>8</v>
      </c>
      <c r="L12" s="1" t="s">
        <v>4</v>
      </c>
      <c r="M12" s="1">
        <v>171</v>
      </c>
      <c r="N12" s="1">
        <v>171</v>
      </c>
      <c r="O12" s="8"/>
      <c r="P12" s="8">
        <v>129</v>
      </c>
      <c r="Q12" s="8">
        <v>310</v>
      </c>
      <c r="R12" s="2">
        <v>2000051517814</v>
      </c>
      <c r="S12" s="2" t="s">
        <v>3</v>
      </c>
      <c r="T12" s="14" t="s">
        <v>16</v>
      </c>
      <c r="U12" s="14">
        <f t="shared" si="0"/>
        <v>0</v>
      </c>
      <c r="V12" s="1">
        <f t="shared" si="1"/>
        <v>22059</v>
      </c>
      <c r="W12" s="19">
        <f t="shared" si="2"/>
        <v>53010</v>
      </c>
    </row>
    <row r="13" spans="1:23" ht="99.95" customHeight="1">
      <c r="A13" s="12"/>
      <c r="B13" s="1" t="s">
        <v>64</v>
      </c>
      <c r="C13" s="1" t="s">
        <v>0</v>
      </c>
      <c r="D13" s="1" t="s">
        <v>69</v>
      </c>
      <c r="E13" s="1" t="s">
        <v>35</v>
      </c>
      <c r="F13" s="1" t="s">
        <v>32</v>
      </c>
      <c r="G13" s="1" t="s">
        <v>10</v>
      </c>
      <c r="H13" s="1" t="s">
        <v>11</v>
      </c>
      <c r="I13" s="1" t="s">
        <v>33</v>
      </c>
      <c r="J13" s="1" t="s">
        <v>34</v>
      </c>
      <c r="K13" s="1" t="s">
        <v>8</v>
      </c>
      <c r="L13" s="1" t="s">
        <v>4</v>
      </c>
      <c r="M13" s="1">
        <v>173</v>
      </c>
      <c r="N13" s="1">
        <v>173</v>
      </c>
      <c r="O13" s="8"/>
      <c r="P13" s="8">
        <v>129</v>
      </c>
      <c r="Q13" s="8">
        <v>310</v>
      </c>
      <c r="R13" s="2">
        <v>2000051517821</v>
      </c>
      <c r="S13" s="2" t="s">
        <v>3</v>
      </c>
      <c r="T13" s="14" t="s">
        <v>16</v>
      </c>
      <c r="U13" s="14">
        <f t="shared" si="0"/>
        <v>0</v>
      </c>
      <c r="V13" s="1">
        <f t="shared" si="1"/>
        <v>22317</v>
      </c>
      <c r="W13" s="19">
        <f t="shared" si="2"/>
        <v>53630</v>
      </c>
    </row>
    <row r="14" spans="1:23" ht="99.95" customHeight="1">
      <c r="A14" s="12"/>
      <c r="B14" s="1" t="s">
        <v>64</v>
      </c>
      <c r="C14" s="1" t="s">
        <v>0</v>
      </c>
      <c r="D14" s="1" t="s">
        <v>69</v>
      </c>
      <c r="E14" s="1" t="s">
        <v>38</v>
      </c>
      <c r="F14" s="1" t="s">
        <v>32</v>
      </c>
      <c r="G14" s="1" t="s">
        <v>10</v>
      </c>
      <c r="H14" s="1" t="s">
        <v>11</v>
      </c>
      <c r="I14" s="1" t="s">
        <v>36</v>
      </c>
      <c r="J14" s="1" t="s">
        <v>37</v>
      </c>
      <c r="K14" s="1" t="s">
        <v>8</v>
      </c>
      <c r="L14" s="1" t="s">
        <v>4</v>
      </c>
      <c r="M14" s="1">
        <v>169</v>
      </c>
      <c r="N14" s="1">
        <v>169</v>
      </c>
      <c r="O14" s="8"/>
      <c r="P14" s="8">
        <v>129</v>
      </c>
      <c r="Q14" s="8">
        <v>310</v>
      </c>
      <c r="R14" s="2">
        <v>2000051517838</v>
      </c>
      <c r="S14" s="2" t="s">
        <v>3</v>
      </c>
      <c r="T14" s="14" t="s">
        <v>16</v>
      </c>
      <c r="U14" s="14">
        <f t="shared" si="0"/>
        <v>0</v>
      </c>
      <c r="V14" s="1">
        <f t="shared" si="1"/>
        <v>21801</v>
      </c>
      <c r="W14" s="19">
        <f t="shared" si="2"/>
        <v>52390</v>
      </c>
    </row>
    <row r="15" spans="1:23" ht="99.95" customHeight="1">
      <c r="A15" s="12"/>
      <c r="B15" s="1" t="s">
        <v>64</v>
      </c>
      <c r="C15" s="1" t="s">
        <v>0</v>
      </c>
      <c r="D15" s="1" t="s">
        <v>69</v>
      </c>
      <c r="E15" s="1" t="s">
        <v>41</v>
      </c>
      <c r="F15" s="1" t="s">
        <v>32</v>
      </c>
      <c r="G15" s="1" t="s">
        <v>10</v>
      </c>
      <c r="H15" s="1" t="s">
        <v>11</v>
      </c>
      <c r="I15" s="1" t="s">
        <v>39</v>
      </c>
      <c r="J15" s="1" t="s">
        <v>40</v>
      </c>
      <c r="K15" s="1" t="s">
        <v>2</v>
      </c>
      <c r="L15" s="1" t="s">
        <v>4</v>
      </c>
      <c r="M15" s="1">
        <v>159</v>
      </c>
      <c r="N15" s="1">
        <v>159</v>
      </c>
      <c r="O15" s="8"/>
      <c r="P15" s="8">
        <v>139</v>
      </c>
      <c r="Q15" s="8">
        <v>334</v>
      </c>
      <c r="R15" s="2">
        <v>2000051019813</v>
      </c>
      <c r="S15" s="2" t="s">
        <v>3</v>
      </c>
      <c r="T15" s="14" t="s">
        <v>16</v>
      </c>
      <c r="U15" s="14">
        <f t="shared" si="0"/>
        <v>0</v>
      </c>
      <c r="V15" s="1">
        <f t="shared" si="1"/>
        <v>22101</v>
      </c>
      <c r="W15" s="19">
        <f t="shared" si="2"/>
        <v>53106</v>
      </c>
    </row>
    <row r="16" spans="1:23" ht="99.95" customHeight="1">
      <c r="A16" s="12"/>
      <c r="B16" s="1" t="s">
        <v>64</v>
      </c>
      <c r="C16" s="1" t="s">
        <v>0</v>
      </c>
      <c r="D16" s="1" t="s">
        <v>69</v>
      </c>
      <c r="E16" s="1" t="s">
        <v>44</v>
      </c>
      <c r="F16" s="1" t="s">
        <v>32</v>
      </c>
      <c r="G16" s="1" t="s">
        <v>10</v>
      </c>
      <c r="H16" s="1" t="s">
        <v>11</v>
      </c>
      <c r="I16" s="1" t="s">
        <v>42</v>
      </c>
      <c r="J16" s="1" t="s">
        <v>43</v>
      </c>
      <c r="K16" s="1" t="s">
        <v>7</v>
      </c>
      <c r="L16" s="1" t="s">
        <v>4</v>
      </c>
      <c r="M16" s="1">
        <v>169</v>
      </c>
      <c r="N16" s="1">
        <v>169</v>
      </c>
      <c r="O16" s="8"/>
      <c r="P16" s="8">
        <v>139</v>
      </c>
      <c r="Q16" s="8">
        <v>334</v>
      </c>
      <c r="R16" s="2">
        <v>2000051019912</v>
      </c>
      <c r="S16" s="2" t="s">
        <v>3</v>
      </c>
      <c r="T16" s="14" t="s">
        <v>16</v>
      </c>
      <c r="U16" s="14">
        <f t="shared" si="0"/>
        <v>0</v>
      </c>
      <c r="V16" s="1">
        <f t="shared" si="1"/>
        <v>23491</v>
      </c>
      <c r="W16" s="19">
        <f t="shared" si="2"/>
        <v>56446</v>
      </c>
    </row>
    <row r="17" spans="1:23" ht="99.95" customHeight="1" thickBot="1">
      <c r="A17" s="13"/>
      <c r="B17" s="9" t="s">
        <v>64</v>
      </c>
      <c r="C17" s="9" t="s">
        <v>0</v>
      </c>
      <c r="D17" s="9" t="s">
        <v>69</v>
      </c>
      <c r="E17" s="9" t="s">
        <v>44</v>
      </c>
      <c r="F17" s="9" t="s">
        <v>32</v>
      </c>
      <c r="G17" s="9" t="s">
        <v>10</v>
      </c>
      <c r="H17" s="9" t="s">
        <v>11</v>
      </c>
      <c r="I17" s="9" t="s">
        <v>42</v>
      </c>
      <c r="J17" s="9" t="s">
        <v>43</v>
      </c>
      <c r="K17" s="9" t="s">
        <v>9</v>
      </c>
      <c r="L17" s="9" t="s">
        <v>4</v>
      </c>
      <c r="M17" s="9">
        <v>166</v>
      </c>
      <c r="N17" s="9">
        <v>166</v>
      </c>
      <c r="O17" s="11"/>
      <c r="P17" s="11">
        <v>139</v>
      </c>
      <c r="Q17" s="11">
        <v>334</v>
      </c>
      <c r="R17" s="10">
        <v>2000051019905</v>
      </c>
      <c r="S17" s="10" t="s">
        <v>3</v>
      </c>
      <c r="T17" s="15" t="s">
        <v>16</v>
      </c>
      <c r="U17" s="14">
        <f t="shared" si="0"/>
        <v>0</v>
      </c>
      <c r="V17" s="1">
        <f t="shared" si="1"/>
        <v>23074</v>
      </c>
      <c r="W17" s="19">
        <f t="shared" si="2"/>
        <v>55444</v>
      </c>
    </row>
    <row r="18" spans="1:23" ht="15"/>
    <row r="19" spans="1:23" ht="15"/>
    <row r="20" spans="1:23" ht="15"/>
    <row r="21" spans="1:23" ht="15"/>
    <row r="22" spans="1:23" ht="15"/>
    <row r="23" spans="1:23" ht="15"/>
    <row r="24" spans="1:23" ht="15"/>
    <row r="25" spans="1:23" ht="15"/>
    <row r="26" spans="1:23" ht="15"/>
    <row r="27" spans="1:23" ht="15"/>
    <row r="28" spans="1:23" ht="15"/>
    <row r="29" spans="1:23" ht="15"/>
    <row r="30" spans="1:23" ht="15"/>
    <row r="31" spans="1:23" ht="15"/>
    <row r="32" spans="1:23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</sheetData>
  <mergeCells count="3">
    <mergeCell ref="A2:T2"/>
    <mergeCell ref="A3:T3"/>
    <mergeCell ref="A1:T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9" sqref="I9"/>
    </sheetView>
  </sheetViews>
  <sheetFormatPr defaultColWidth="9.125" defaultRowHeight="15"/>
  <cols>
    <col min="1" max="1" width="10.5" style="21" bestFit="1" customWidth="1"/>
    <col min="2" max="2" width="12.875" style="21" bestFit="1" customWidth="1"/>
    <col min="3" max="4" width="10.375" style="23" customWidth="1"/>
    <col min="5" max="7" width="11.5" style="24" bestFit="1" customWidth="1"/>
    <col min="8" max="8" width="10.5" style="16" bestFit="1" customWidth="1"/>
    <col min="9" max="9" width="9.625" style="16" bestFit="1" customWidth="1"/>
    <col min="10" max="16384" width="9.125" style="16"/>
  </cols>
  <sheetData>
    <row r="1" spans="1:9" ht="48.75" customHeight="1">
      <c r="A1" s="46"/>
      <c r="B1" s="46"/>
      <c r="C1" s="46"/>
      <c r="D1" s="46"/>
      <c r="E1" s="46"/>
      <c r="F1" s="46"/>
      <c r="G1" s="46"/>
      <c r="H1" s="46"/>
      <c r="I1" s="46"/>
    </row>
    <row r="2" spans="1:9" ht="24.95" customHeight="1">
      <c r="A2" s="44" t="s">
        <v>70</v>
      </c>
      <c r="B2" s="44"/>
      <c r="C2" s="44"/>
      <c r="D2" s="44"/>
      <c r="E2" s="44"/>
      <c r="F2" s="44"/>
      <c r="G2" s="44"/>
      <c r="H2" s="44"/>
      <c r="I2" s="44"/>
    </row>
    <row r="3" spans="1:9" ht="24.95" customHeight="1">
      <c r="A3" s="45" t="str">
        <f>Offer!A3</f>
        <v xml:space="preserve">BRAND:   BALDININI TREND                         TOT REF:   12                         TOT QTY:   1014                         DATE: 13/11/2024  </v>
      </c>
      <c r="B3" s="45"/>
      <c r="C3" s="45"/>
      <c r="D3" s="45"/>
      <c r="E3" s="45"/>
      <c r="F3" s="45"/>
      <c r="G3" s="45"/>
      <c r="H3" s="45"/>
      <c r="I3" s="45"/>
    </row>
    <row r="4" spans="1:9" ht="24.95" customHeight="1" thickBot="1"/>
    <row r="5" spans="1:9" ht="15.75" thickBot="1">
      <c r="A5" s="25" t="s">
        <v>61</v>
      </c>
      <c r="B5" s="25" t="s">
        <v>68</v>
      </c>
      <c r="C5" s="26" t="s">
        <v>75</v>
      </c>
      <c r="D5" s="26" t="s">
        <v>71</v>
      </c>
      <c r="E5" s="27" t="s">
        <v>72</v>
      </c>
      <c r="F5" s="27" t="s">
        <v>73</v>
      </c>
      <c r="G5"/>
      <c r="H5" s="28"/>
      <c r="I5" s="28"/>
    </row>
    <row r="6" spans="1:9">
      <c r="A6" s="29" t="s">
        <v>64</v>
      </c>
      <c r="B6" s="22"/>
      <c r="C6" s="30">
        <v>12</v>
      </c>
      <c r="D6" s="39">
        <v>1014</v>
      </c>
      <c r="E6" s="40">
        <v>135776</v>
      </c>
      <c r="F6" s="31">
        <v>326264</v>
      </c>
      <c r="G6"/>
      <c r="H6" s="32"/>
      <c r="I6" s="32"/>
    </row>
    <row r="7" spans="1:9" ht="15.75" thickBot="1">
      <c r="A7" s="33"/>
      <c r="B7" s="33" t="s">
        <v>69</v>
      </c>
      <c r="C7" s="30">
        <v>12</v>
      </c>
      <c r="D7" s="39">
        <v>1014</v>
      </c>
      <c r="E7" s="40">
        <v>135776</v>
      </c>
      <c r="F7" s="31">
        <v>326264</v>
      </c>
      <c r="G7"/>
      <c r="H7" s="34"/>
      <c r="I7" s="34"/>
    </row>
    <row r="8" spans="1:9" ht="15.75" thickBot="1">
      <c r="A8" s="35" t="s">
        <v>74</v>
      </c>
      <c r="B8" s="35"/>
      <c r="C8" s="36">
        <v>12</v>
      </c>
      <c r="D8" s="36">
        <v>1014</v>
      </c>
      <c r="E8" s="37">
        <v>135776</v>
      </c>
      <c r="F8" s="37">
        <v>326264</v>
      </c>
      <c r="G8"/>
      <c r="H8" s="38"/>
      <c r="I8" s="38"/>
    </row>
  </sheetData>
  <mergeCells count="3">
    <mergeCell ref="A2:I2"/>
    <mergeCell ref="A3:I3"/>
    <mergeCell ref="A1:I1"/>
  </mergeCells>
  <pageMargins left="0.17" right="0.1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Report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2024-11-12T13:56:13Z</cp:lastPrinted>
  <dcterms:created xsi:type="dcterms:W3CDTF">2024-11-12T13:55:50Z</dcterms:created>
  <dcterms:modified xsi:type="dcterms:W3CDTF">2024-12-05T10:19:33Z</dcterms:modified>
  <cp:category/>
</cp:coreProperties>
</file>